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2 сессия\Реш. № 16 О внес. изм. в реш. о местном бюджете на 2025\"/>
    </mc:Choice>
  </mc:AlternateContent>
  <xr:revisionPtr revIDLastSave="0" documentId="13_ncr:1_{088C19A7-71D0-46FD-A795-0333546FFF4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Titles" localSheetId="0">Лист1!$16:$16</definedName>
  </definedNames>
  <calcPr calcId="191029" iterate="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78" i="1" l="1"/>
  <c r="C75" i="1"/>
  <c r="C74" i="1"/>
  <c r="C72" i="1"/>
  <c r="C71" i="1"/>
  <c r="C69" i="1"/>
  <c r="C68" i="1"/>
  <c r="C66" i="1"/>
  <c r="C63" i="1"/>
  <c r="C61" i="1"/>
  <c r="C60" i="1"/>
  <c r="C58" i="1"/>
  <c r="C55" i="1" s="1"/>
  <c r="C57" i="1"/>
  <c r="C54" i="1"/>
  <c r="C53" i="1"/>
  <c r="C50" i="1" s="1"/>
  <c r="C52" i="1"/>
  <c r="C46" i="1"/>
  <c r="C45" i="1"/>
  <c r="C38" i="1"/>
  <c r="C37" i="1" s="1"/>
  <c r="C36" i="1" s="1"/>
  <c r="C34" i="1"/>
  <c r="C33" i="1"/>
  <c r="C32" i="1"/>
  <c r="C29" i="1"/>
  <c r="C25" i="1"/>
  <c r="C24" i="1"/>
  <c r="C19" i="1"/>
  <c r="C48" i="1" l="1"/>
  <c r="C47" i="1" s="1"/>
  <c r="C44" i="1" s="1"/>
  <c r="C23" i="1"/>
  <c r="C18" i="1" s="1"/>
  <c r="C17" i="1" s="1"/>
</calcChain>
</file>

<file path=xl/sharedStrings.xml><?xml version="1.0" encoding="utf-8"?>
<sst xmlns="http://schemas.openxmlformats.org/spreadsheetml/2006/main" count="128" uniqueCount="103">
  <si>
    <t>Безвозмездные поступления из бюджета Краснодарского края в 2025 году</t>
  </si>
  <si>
    <t>тыс. рублей</t>
  </si>
  <si>
    <t>Код</t>
  </si>
  <si>
    <t>Наименование дохода</t>
  </si>
  <si>
    <t>Сумма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</si>
  <si>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</si>
  <si>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</si>
  <si>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</si>
  <si>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</si>
  <si>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</si>
  <si>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</si>
  <si>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</si>
  <si>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</si>
  <si>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</si>
  <si>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</si>
  <si>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 xml:space="preserve">2 02 19999 05 0000 150 </t>
  </si>
  <si>
    <t>Прочие дотации бюджетам муниципальных районов на поддержку местных инициатив</t>
  </si>
  <si>
    <t>2 02 20000 00 0000 150</t>
  </si>
  <si>
    <t>Субсидии бюджетам бюджетной системы Российской Федерации (межбюджетные субсидии)</t>
  </si>
  <si>
    <t>2 02 20077 00 0000 150</t>
  </si>
  <si>
    <t>Субсидии бюджетам на софинансирование капитальных вложений в объекты муниципальной собственности</t>
  </si>
  <si>
    <t>2 02 20077 05 0000 150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</si>
  <si>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</si>
  <si>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Субсидии бюджетам муниципальных образований на строительство, реконструкцию (в том числе реконструкцию объектов незавершенного строительства), техническое перевооружение, приобретение объектов дошкольного образования, всего</t>
  </si>
  <si>
    <t xml:space="preserve">- субсидии на строительство, реконструкцию (в том числе реконструкцию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отрасли культуры, сооружений инженерной защиты и берегоукрепления (ПСД детский сад на 320 мест, расположенный по адресу: Краснодарский край, Северский район, пгт Афипский, ул. Победы, д.15)	
</t>
  </si>
  <si>
    <t xml:space="preserve">- субсидии на строительство, реконструкцию (в том числе реконструкцию объектов незавершенного строительства), техническое перевооружение, приобретение объектов спортивной инфраструктуры, общего образования, дошкольного образования, дополнительного образования, отрасли культуры, сооружений инженерной защиты и берегоукрепления (детский сад на 140 мест по ул. Энгельса и ул. Пугачева в ст-це Северской Краснодарского края)	
</t>
  </si>
  <si>
    <t>Субсидии бюджетам муниципальных образований на организацию водоснабжения населения, всего</t>
  </si>
  <si>
    <t xml:space="preserve">   -    субсидии на организацию водоснабжения населения (магистральный водопровод Азовского сельского поселения Северского района Краснодарского края)	
 </t>
  </si>
  <si>
    <t xml:space="preserve">    -   субсидии на организацию водоснабжения населения (выполнение проектно-изыскательских работ по объекту ""Крюковский водозабор и инженерные коммуникации")
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</si>
  <si>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</si>
  <si>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</si>
  <si>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</si>
  <si>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</si>
  <si>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2 02 25519 05 0000 150</t>
  </si>
  <si>
    <t>Субсидия бюджетам муниципальных районов на поддержку отрасли культуры - на реализацию мероприятий по модернизации библиотек в части комплектования книжных фондов библиотек муниципальных образований Краснодарского края</t>
  </si>
  <si>
    <t xml:space="preserve">2 02 25228 05 0000 150 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</si>
  <si>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 </t>
  </si>
  <si>
    <t>2 02 29999 00 0000 150</t>
  </si>
  <si>
    <t>Прочие субсидии</t>
  </si>
  <si>
    <t>2 02 29999 05 0000 150</t>
  </si>
  <si>
    <t>Прочие субсидии бюджетам муниципальных районов</t>
  </si>
  <si>
    <t>Субсидии бюджетам муниципальных районов на организацию выполнения комплексных кадастровых работ и утверждения карты-плана территорий</t>
  </si>
  <si>
    <t>Субсидии бюджетам муниципальных образований на организацию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программам, дополнительного образования в муниципальных образовательных организациях (проведение капитального ремонта зданий, помещений, сооружений, благоустройство территорий, прилегающих к зданиям и сооружениям)</t>
  </si>
  <si>
    <t>Субсидии бюджетам муниципальных образований на организацию и обеспечение бесплатным питанием обучающихся с ограниченными возможностями здоровья в муниципальных общеобразовательных организациях</t>
  </si>
  <si>
    <t xml:space="preserve">Субсидии бюджетам муниципальных районов на обеспечение условий для развития физической культуры и массового спорта в части  оплаты труда инструкторов по спорту </t>
  </si>
  <si>
    <t>Субсидии бюджетам муниципальных районов на  участие в организации деятельности по накоплению (в том числе раздельному накоплению) и транспортированию твердых коммунальных отходов</t>
  </si>
  <si>
    <t>Субсидии бюджетам муниципальных районов на капитальный ремонт муниципальных спортивных объектов в целях обеспечения условий для занятий физической культурой и спортом в муниципальном образовании</t>
  </si>
  <si>
    <t>2 02 30000 00 0000 150</t>
  </si>
  <si>
    <r>
      <rPr>
        <b/>
        <sz val="11"/>
        <color rgb="FF000000"/>
        <rFont val="Times New Roman"/>
        <family val="1"/>
        <charset val="204"/>
      </rPr>
      <t>Субвенции бюджетам</t>
    </r>
    <r>
      <rPr>
        <sz val="11"/>
        <color rgb="FF000000"/>
        <rFont val="Times New Roman"/>
        <family val="1"/>
        <charset val="204"/>
      </rPr>
      <t xml:space="preserve"> </t>
    </r>
    <r>
      <rPr>
        <b/>
        <sz val="11"/>
        <color rgb="FF000000"/>
        <rFont val="Times New Roman"/>
        <family val="1"/>
        <charset val="204"/>
      </rPr>
      <t>бюджетной системы Российской Федерации</t>
    </r>
  </si>
  <si>
    <t>2 02 35120 05 0000 150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</si>
  <si>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</si>
  <si>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2 02 35303 05 0000 150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</si>
  <si>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</si>
  <si>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</si>
  <si>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</si>
  <si>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</si>
  <si>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</si>
  <si>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Субвенции на 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</si>
  <si>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</si>
  <si>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из них:</t>
  </si>
  <si>
    <t>муниципальные дошкольные образовательные организации, общеобразовательные организации, организации дополнительного образования (в области образования)</t>
  </si>
  <si>
    <t>муниципальные организации дополнительного образования (в области культуры)</t>
  </si>
  <si>
    <t>муниципальные организации дополнительного образования (в области физической культуры и спорта)</t>
  </si>
  <si>
    <t>Субвенции бюджетам муниципальных районов на 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</si>
  <si>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муниципальные дошкольные образовательные организации</t>
  </si>
  <si>
    <t>муниципальные общеобразовательные организации</t>
  </si>
  <si>
    <t>Субвенции бюджетам муниципальных районов на осуществление государственных полномочий по финансовому обеспечению   получения образования в частных дошкольных и общеобразовательных организациях</t>
  </si>
  <si>
    <t>Субвенции на осуществление отдельных государственных полномочий по обеспечению одноразовым бесплатным 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детей-инвалидов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</si>
  <si>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Субвенции на осуществление  отдельных государственных полномочий Краснодарского края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</t>
  </si>
  <si>
    <t>Субвенции на 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физкультурно-спортивных организаций отрасли "Физическая культура и спорт" и муниципальных организаций дополнительного образования, реализующих  дополнительные общеобразовательные  программы в области физической культуры и спорта, отрасли "Образование"</t>
  </si>
  <si>
    <t xml:space="preserve">Субвенции на осуществление отдельных государственных полномочий Краснодарского края по поддержке сельскохозяйственного производства </t>
  </si>
  <si>
    <t>Субвенции бюджетам муниципальных районов на 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 с животными без владельцев на территории муниципальных образований Краснодарского края</t>
  </si>
  <si>
    <r>
      <rPr>
        <sz val="11"/>
        <color rgb="FF000000"/>
        <rFont val="Times New Roman"/>
        <family val="1"/>
        <charset val="204"/>
      </rPr>
      <t xml:space="preserve">Субвенции на осуществление </t>
    </r>
    <r>
      <rPr>
        <sz val="11"/>
        <rFont val="Times New Roman"/>
        <family val="1"/>
        <charset val="204"/>
      </rPr>
      <t>на осуществление отдельного государственного полномочия Краснодарского края по формированию списков семей и граждан, жилые помещения которых утрачены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 на территории Краснодарского края</t>
    </r>
  </si>
  <si>
    <t>Субвенции на осуществление отдельных государственных полномочий по материально-техническому обеспечению пунктов проведения экзаменов для государственной 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государственной итоговой аттестации по образовательным программам основного общего и среднего общего образования, компенсации за работу по подготовке и проведению указанной государственной итоговой аттестации</t>
  </si>
  <si>
    <t>Субвенция на 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</si>
  <si>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Субвенция на 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</si>
  <si>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(за исключением медицинской помощи, оказываемой в федеральных медицинских организациях,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противотуберкулезных, наркологических, онкологических диспансерах и других специализированных медицинских организациях) в Краснодарском крае (строительство офиса врача общей практики в пос. Октябрьский)</t>
  </si>
  <si>
    <t>Субвенции бюджетам муниципальных районов на осуществление отдельных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родителей, в соответствии с Законом Краснодарского края «Об обеспечении дополнительных гарантий на имущество и жилое помещение детей-сирот и детей, оставшихся без попечения родителей, в Краснодарском крае»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</si>
  <si>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</si>
  <si>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</si>
  <si>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2 02 35082 05 0000 150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</si>
  <si>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</si>
  <si>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2 02 35179 05 0000 150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</si>
  <si>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</si>
  <si>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2 02 36900 05 0000 150</t>
  </si>
  <si>
    <t>Единая субвенция бюджетам муниципальных районов из бюджета субъекта Российской Федерации</t>
  </si>
  <si>
    <t>2 02 40000 00 0000 150</t>
  </si>
  <si>
    <t>Иные межбюджетные трансферты</t>
  </si>
  <si>
    <t xml:space="preserve">2 02 45050 05 0000 150 </t>
  </si>
  <si>
    <t xml:space="preserve"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</t>
  </si>
  <si>
    <t>2 02 49999 05 0000 150</t>
  </si>
  <si>
    <t>Иные межбюджетные трансферты бюджетам муниципальных образований Краснодарского края за счет средств резервного фонда администрации Краснодарского края</t>
  </si>
  <si>
    <t>Иные межбюджетные трансферты из краевого бюджета местным бюджетам на дополнительную помощь местным бюджетам для решения социально значимых вопросов местного значения</t>
  </si>
  <si>
    <t>».</t>
  </si>
  <si>
    <t xml:space="preserve">                                                                      образования Северский муниципальный</t>
  </si>
  <si>
    <t xml:space="preserve">                                                                      к решению Совета муниципального </t>
  </si>
  <si>
    <t xml:space="preserve">                                                                        ПРИЛОЖЕНИЕ № 2</t>
  </si>
  <si>
    <t xml:space="preserve">                                                                      район Краснодарского края</t>
  </si>
  <si>
    <t xml:space="preserve">                                                                  от 16 октября 2025 года  № 16</t>
  </si>
  <si>
    <t xml:space="preserve">                                                                         «ПРИЛОЖЕНИЕ № 3</t>
  </si>
  <si>
    <t xml:space="preserve">                                                                        к решению Совета муниципального </t>
  </si>
  <si>
    <t xml:space="preserve">                                                                       образования Северский район</t>
  </si>
  <si>
    <t xml:space="preserve">                                                                        от 19 декабря 2024  года  № 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</si>
</sst>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horizontal="justify" vertical="top" wrapText="1"/>
      <protection locked="0"/>
    </xf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justify" vertical="top" wrapText="1"/>
      <protection locked="0"/>
    </xf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 vertical="top"/>
    </xf>
    <xf numFmtId="1" fontId="12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65536"/>
  <sheetViews>
    <sheetView tabSelected="1" view="pageBreakPreview" topLeftCell="A40" zoomScaleNormal="100" workbookViewId="0">
      <selection activeCell="A80" sqref="A80:C80"/>
    </sheetView>
  </sheetViews>
  <sheetFormatPr defaultColWidth="8.42578125" defaultRowHeight="15.75" customHeight="1" x14ac:dyDescent="0.25"/>
  <cols>
    <col min="1" max="1" width="24.7109375" style="5" customWidth="1"/>
    <col min="2" max="2" width="66.28515625" style="6" customWidth="1"/>
    <col min="3" max="3" width="15.5703125" style="7" customWidth="1"/>
    <col min="4" max="257" width="8.42578125" style="7"/>
  </cols>
  <sheetData>
    <row r="1" spans="1:3" ht="12.75" customHeight="1" x14ac:dyDescent="0.25">
      <c r="B1" s="51" t="s">
        <v>96</v>
      </c>
      <c r="C1" s="51"/>
    </row>
    <row r="2" spans="1:3" ht="12.75" customHeight="1" x14ac:dyDescent="0.25">
      <c r="B2" s="51" t="s">
        <v>95</v>
      </c>
      <c r="C2" s="51"/>
    </row>
    <row r="3" spans="1:3" ht="12.75" customHeight="1" x14ac:dyDescent="0.25">
      <c r="B3" s="49" t="s">
        <v>94</v>
      </c>
      <c r="C3" s="49"/>
    </row>
    <row r="4" spans="1:3" ht="12.75" customHeight="1" x14ac:dyDescent="0.25">
      <c r="B4" s="50" t="s">
        <v>97</v>
      </c>
      <c r="C4" s="50"/>
    </row>
    <row r="5" spans="1:3" ht="14.25" customHeight="1" x14ac:dyDescent="0.25">
      <c r="B5" s="49" t="s">
        <v>98</v>
      </c>
      <c r="C5" s="49"/>
    </row>
    <row r="6" spans="1:3" ht="12.75" customHeight="1" x14ac:dyDescent="0.25">
      <c r="B6" s="49"/>
      <c r="C6" s="49"/>
    </row>
    <row r="7" spans="1:3" ht="12.75" customHeight="1" x14ac:dyDescent="0.25">
      <c r="B7" s="51" t="s">
        <v>99</v>
      </c>
      <c r="C7" s="51"/>
    </row>
    <row r="8" spans="1:3" ht="15.6" customHeight="1" x14ac:dyDescent="0.25">
      <c r="B8" s="51" t="s">
        <v>100</v>
      </c>
      <c r="C8" s="51"/>
    </row>
    <row r="9" spans="1:3" ht="15.6" customHeight="1" x14ac:dyDescent="0.25">
      <c r="B9" s="50" t="s">
        <v>101</v>
      </c>
      <c r="C9" s="50"/>
    </row>
    <row r="10" spans="1:3" ht="15.6" customHeight="1" x14ac:dyDescent="0.25">
      <c r="B10" s="49" t="s">
        <v>102</v>
      </c>
      <c r="C10" s="49"/>
    </row>
    <row r="12" spans="1:3" ht="23.85" customHeight="1" x14ac:dyDescent="0.25"/>
    <row r="13" spans="1:3" ht="15.75" customHeight="1" x14ac:dyDescent="0.25">
      <c r="A13" s="52" t="s">
        <v>0</v>
      </c>
      <c r="B13" s="52"/>
      <c r="C13" s="52"/>
    </row>
    <row r="14" spans="1:3" ht="15.75" customHeight="1" x14ac:dyDescent="0.25">
      <c r="C14" s="8" t="s">
        <v>1</v>
      </c>
    </row>
    <row r="15" spans="1:3" ht="19.350000000000001" customHeight="1" x14ac:dyDescent="0.25">
      <c r="A15" s="9" t="s">
        <v>2</v>
      </c>
      <c r="B15" s="10" t="s">
        <v>3</v>
      </c>
      <c r="C15" s="9" t="s">
        <v>4</v>
      </c>
    </row>
    <row r="16" spans="1:3" ht="15.6" customHeight="1" x14ac:dyDescent="0.25">
      <c r="A16" s="9">
        <v>1</v>
      </c>
      <c r="B16" s="10">
        <v>2</v>
      </c>
      <c r="C16" s="9">
        <v>3</v>
      </c>
    </row>
    <row r="17" spans="1:257" ht="17.100000000000001" customHeight="1" x14ac:dyDescent="0.25">
      <c r="A17" s="11" t="s">
        <v>5</v>
      </c>
      <c r="B17" s="12" t="s">
        <v>6</v>
      </c>
      <c r="C17" s="13">
        <f>C18</f>
        <v>3098809</v>
      </c>
    </row>
    <row r="18" spans="1:257" ht="30.75" customHeight="1" x14ac:dyDescent="0.25">
      <c r="A18" s="1" t="s">
        <v>7</v>
      </c>
      <c r="B18" s="14" t="s">
        <v>8</v>
      </c>
      <c r="C18" s="13">
        <f>C19+C23+C44+C75</f>
        <v>3098809</v>
      </c>
    </row>
    <row r="19" spans="1:257" ht="23.85" customHeight="1" x14ac:dyDescent="0.25">
      <c r="A19" s="11" t="s">
        <v>9</v>
      </c>
      <c r="B19" s="15" t="s">
        <v>10</v>
      </c>
      <c r="C19" s="13">
        <f>SUM(C20:C22)</f>
        <v>181119</v>
      </c>
    </row>
    <row r="20" spans="1:257" ht="48.75" customHeight="1" x14ac:dyDescent="0.25">
      <c r="A20" s="1" t="s">
        <v>11</v>
      </c>
      <c r="B20" s="14" t="s">
        <v>12</v>
      </c>
      <c r="C20" s="16">
        <v>165682.70000000001</v>
      </c>
    </row>
    <row r="21" spans="1:257" ht="31.5" customHeight="1" x14ac:dyDescent="0.25">
      <c r="A21" s="1" t="s">
        <v>13</v>
      </c>
      <c r="B21" s="14" t="s">
        <v>14</v>
      </c>
      <c r="C21" s="16">
        <v>5700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</row>
    <row r="22" spans="1:257" ht="30.75" customHeight="1" x14ac:dyDescent="0.25">
      <c r="A22" s="18" t="s">
        <v>15</v>
      </c>
      <c r="B22" s="19" t="s">
        <v>16</v>
      </c>
      <c r="C22" s="16">
        <v>9736.2999999999993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</row>
    <row r="23" spans="1:257" ht="28.5" customHeight="1" x14ac:dyDescent="0.25">
      <c r="A23" s="20" t="s">
        <v>17</v>
      </c>
      <c r="B23" s="12" t="s">
        <v>18</v>
      </c>
      <c r="C23" s="13">
        <f>C24+C32+C33+C34+C36+C35</f>
        <v>543403.9</v>
      </c>
    </row>
    <row r="24" spans="1:257" ht="32.25" customHeight="1" x14ac:dyDescent="0.25">
      <c r="A24" s="1" t="s">
        <v>19</v>
      </c>
      <c r="B24" s="14" t="s">
        <v>20</v>
      </c>
      <c r="C24" s="21">
        <f>C25</f>
        <v>417713.5</v>
      </c>
    </row>
    <row r="25" spans="1:257" ht="28.5" customHeight="1" x14ac:dyDescent="0.25">
      <c r="A25" s="1" t="s">
        <v>21</v>
      </c>
      <c r="B25" s="22" t="s">
        <v>22</v>
      </c>
      <c r="C25" s="16">
        <f>C26+C29</f>
        <v>417713.5</v>
      </c>
    </row>
    <row r="26" spans="1:257" ht="64.5" customHeight="1" x14ac:dyDescent="0.25">
      <c r="A26" s="1" t="s">
        <v>21</v>
      </c>
      <c r="B26" s="23" t="s">
        <v>23</v>
      </c>
      <c r="C26" s="16">
        <v>259104</v>
      </c>
    </row>
    <row r="27" spans="1:257" ht="109.5" customHeight="1" x14ac:dyDescent="0.25">
      <c r="A27" s="1"/>
      <c r="B27" s="23" t="s">
        <v>24</v>
      </c>
      <c r="C27" s="16">
        <v>24030.5</v>
      </c>
    </row>
    <row r="28" spans="1:257" ht="107.25" customHeight="1" x14ac:dyDescent="0.25">
      <c r="A28" s="1"/>
      <c r="B28" s="23" t="s">
        <v>25</v>
      </c>
      <c r="C28" s="16">
        <v>235073.5</v>
      </c>
    </row>
    <row r="29" spans="1:257" ht="30.6" customHeight="1" x14ac:dyDescent="0.25">
      <c r="A29" s="1" t="s">
        <v>21</v>
      </c>
      <c r="B29" s="14" t="s">
        <v>26</v>
      </c>
      <c r="C29" s="16">
        <f>C30</f>
        <v>158609.5</v>
      </c>
    </row>
    <row r="30" spans="1:257" ht="48" customHeight="1" x14ac:dyDescent="0.25">
      <c r="A30" s="1"/>
      <c r="B30" s="14" t="s">
        <v>27</v>
      </c>
      <c r="C30" s="16">
        <v>158609.5</v>
      </c>
    </row>
    <row r="31" spans="1:257" ht="47.25" customHeight="1" x14ac:dyDescent="0.25">
      <c r="A31" s="1"/>
      <c r="B31" s="14" t="s">
        <v>28</v>
      </c>
      <c r="C31" s="16">
        <v>0</v>
      </c>
    </row>
    <row r="32" spans="1:257" ht="62.25" customHeight="1" x14ac:dyDescent="0.25">
      <c r="A32" s="1" t="s">
        <v>29</v>
      </c>
      <c r="B32" s="14" t="s">
        <v>30</v>
      </c>
      <c r="C32" s="16">
        <f>83544.5-542.3</f>
        <v>83002.2</v>
      </c>
    </row>
    <row r="33" spans="1:3" ht="29.85" customHeight="1" x14ac:dyDescent="0.25">
      <c r="A33" s="1" t="s">
        <v>31</v>
      </c>
      <c r="B33" s="14" t="s">
        <v>32</v>
      </c>
      <c r="C33" s="16">
        <f>5826.3+3350.8</f>
        <v>9177.1</v>
      </c>
    </row>
    <row r="34" spans="1:3" ht="61.5" customHeight="1" x14ac:dyDescent="0.25">
      <c r="A34" s="1" t="s">
        <v>33</v>
      </c>
      <c r="B34" s="24" t="s">
        <v>34</v>
      </c>
      <c r="C34" s="16">
        <f>512.8-6</f>
        <v>506.79999999999995</v>
      </c>
    </row>
    <row r="35" spans="1:3" ht="32.85" customHeight="1" x14ac:dyDescent="0.25">
      <c r="A35" s="25" t="s">
        <v>35</v>
      </c>
      <c r="B35" s="26" t="s">
        <v>36</v>
      </c>
      <c r="C35" s="16">
        <v>3227</v>
      </c>
    </row>
    <row r="36" spans="1:3" ht="20.25" customHeight="1" x14ac:dyDescent="0.25">
      <c r="A36" s="1" t="s">
        <v>37</v>
      </c>
      <c r="B36" s="14" t="s">
        <v>38</v>
      </c>
      <c r="C36" s="21">
        <f>C37</f>
        <v>29777.299999999996</v>
      </c>
    </row>
    <row r="37" spans="1:3" ht="18" customHeight="1" x14ac:dyDescent="0.25">
      <c r="A37" s="1" t="s">
        <v>39</v>
      </c>
      <c r="B37" s="14" t="s">
        <v>40</v>
      </c>
      <c r="C37" s="21">
        <f>C38+C39+C40+C41+C42+C43</f>
        <v>29777.299999999996</v>
      </c>
    </row>
    <row r="38" spans="1:3" ht="45.75" customHeight="1" x14ac:dyDescent="0.25">
      <c r="A38" s="1" t="s">
        <v>39</v>
      </c>
      <c r="B38" s="14" t="s">
        <v>41</v>
      </c>
      <c r="C38" s="21">
        <f>10477-10477</f>
        <v>0</v>
      </c>
    </row>
    <row r="39" spans="1:3" ht="106.5" customHeight="1" x14ac:dyDescent="0.25">
      <c r="A39" s="1" t="s">
        <v>39</v>
      </c>
      <c r="B39" s="14" t="s">
        <v>42</v>
      </c>
      <c r="C39" s="27">
        <v>2307.6999999999998</v>
      </c>
    </row>
    <row r="40" spans="1:3" ht="62.25" customHeight="1" x14ac:dyDescent="0.25">
      <c r="A40" s="1" t="s">
        <v>39</v>
      </c>
      <c r="B40" s="14" t="s">
        <v>43</v>
      </c>
      <c r="C40" s="16">
        <v>12381.4</v>
      </c>
    </row>
    <row r="41" spans="1:3" ht="49.5" customHeight="1" x14ac:dyDescent="0.25">
      <c r="A41" s="1" t="s">
        <v>39</v>
      </c>
      <c r="B41" s="24" t="s">
        <v>44</v>
      </c>
      <c r="C41" s="16">
        <v>1577.8</v>
      </c>
    </row>
    <row r="42" spans="1:3" ht="49.5" customHeight="1" x14ac:dyDescent="0.25">
      <c r="A42" s="1" t="s">
        <v>39</v>
      </c>
      <c r="B42" s="24" t="s">
        <v>45</v>
      </c>
      <c r="C42" s="16">
        <v>4172.8999999999996</v>
      </c>
    </row>
    <row r="43" spans="1:3" ht="49.5" customHeight="1" x14ac:dyDescent="0.25">
      <c r="A43" s="1" t="s">
        <v>39</v>
      </c>
      <c r="B43" s="24" t="s">
        <v>46</v>
      </c>
      <c r="C43" s="16">
        <v>9337.5</v>
      </c>
    </row>
    <row r="44" spans="1:3" ht="30" customHeight="1" x14ac:dyDescent="0.25">
      <c r="A44" s="11" t="s">
        <v>47</v>
      </c>
      <c r="B44" s="15" t="s">
        <v>48</v>
      </c>
      <c r="C44" s="13">
        <f>C45+C46+C47+C71+C72+C73+C74</f>
        <v>2360398.7000000002</v>
      </c>
    </row>
    <row r="45" spans="1:3" ht="60" customHeight="1" x14ac:dyDescent="0.25">
      <c r="A45" s="1" t="s">
        <v>49</v>
      </c>
      <c r="B45" s="14" t="s">
        <v>50</v>
      </c>
      <c r="C45" s="16">
        <f>9.3+0.8</f>
        <v>10.100000000000001</v>
      </c>
    </row>
    <row r="46" spans="1:3" ht="97.5" customHeight="1" x14ac:dyDescent="0.25">
      <c r="A46" s="1" t="s">
        <v>51</v>
      </c>
      <c r="B46" s="14" t="s">
        <v>52</v>
      </c>
      <c r="C46" s="16">
        <f>44919+45528.3</f>
        <v>90447.3</v>
      </c>
    </row>
    <row r="47" spans="1:3" ht="32.1" customHeight="1" x14ac:dyDescent="0.25">
      <c r="A47" s="1" t="s">
        <v>53</v>
      </c>
      <c r="B47" s="14" t="s">
        <v>54</v>
      </c>
      <c r="C47" s="21">
        <f>C48</f>
        <v>2004592.4000000004</v>
      </c>
    </row>
    <row r="48" spans="1:3" ht="34.5" customHeight="1" x14ac:dyDescent="0.25">
      <c r="A48" s="1" t="s">
        <v>55</v>
      </c>
      <c r="B48" s="14" t="s">
        <v>56</v>
      </c>
      <c r="C48" s="21">
        <f>C49+C50+C55+C59+C60+C61+C62+C63+C64+C65+C66+C67+C68+C69+C70</f>
        <v>2004592.4000000004</v>
      </c>
    </row>
    <row r="49" spans="1:3" ht="80.25" customHeight="1" x14ac:dyDescent="0.25">
      <c r="A49" s="1" t="s">
        <v>55</v>
      </c>
      <c r="B49" s="28" t="s">
        <v>57</v>
      </c>
      <c r="C49" s="16">
        <v>3698.8</v>
      </c>
    </row>
    <row r="50" spans="1:3" ht="106.5" customHeight="1" x14ac:dyDescent="0.25">
      <c r="A50" s="1" t="s">
        <v>55</v>
      </c>
      <c r="B50" s="14" t="s">
        <v>58</v>
      </c>
      <c r="C50" s="21">
        <f>C52+C53+C54</f>
        <v>13529.800000000001</v>
      </c>
    </row>
    <row r="51" spans="1:3" ht="19.350000000000001" customHeight="1" x14ac:dyDescent="0.25">
      <c r="A51" s="53"/>
      <c r="B51" s="14" t="s">
        <v>59</v>
      </c>
      <c r="C51" s="21"/>
    </row>
    <row r="52" spans="1:3" ht="49.5" customHeight="1" x14ac:dyDescent="0.25">
      <c r="A52" s="53"/>
      <c r="B52" s="14" t="s">
        <v>60</v>
      </c>
      <c r="C52" s="21">
        <f>11795.9+100</f>
        <v>11895.9</v>
      </c>
    </row>
    <row r="53" spans="1:3" ht="35.25" customHeight="1" x14ac:dyDescent="0.25">
      <c r="A53" s="53"/>
      <c r="B53" s="14" t="s">
        <v>61</v>
      </c>
      <c r="C53" s="21">
        <f>913.7</f>
        <v>913.7</v>
      </c>
    </row>
    <row r="54" spans="1:3" ht="33.75" customHeight="1" x14ac:dyDescent="0.25">
      <c r="A54" s="53"/>
      <c r="B54" s="14" t="s">
        <v>62</v>
      </c>
      <c r="C54" s="21">
        <f>1564.6-844.4</f>
        <v>720.19999999999993</v>
      </c>
    </row>
    <row r="55" spans="1:3" ht="80.25" customHeight="1" x14ac:dyDescent="0.25">
      <c r="A55" s="1" t="s">
        <v>55</v>
      </c>
      <c r="B55" s="14" t="s">
        <v>63</v>
      </c>
      <c r="C55" s="27">
        <f>C57+C58</f>
        <v>1892539.4999999998</v>
      </c>
    </row>
    <row r="56" spans="1:3" ht="18" customHeight="1" x14ac:dyDescent="0.25">
      <c r="A56" s="54"/>
      <c r="B56" s="14" t="s">
        <v>59</v>
      </c>
      <c r="C56" s="29"/>
    </row>
    <row r="57" spans="1:3" ht="18" customHeight="1" x14ac:dyDescent="0.25">
      <c r="A57" s="54"/>
      <c r="B57" s="14" t="s">
        <v>64</v>
      </c>
      <c r="C57" s="16">
        <f>577286.8+16087.1+23778.9</f>
        <v>617152.80000000005</v>
      </c>
    </row>
    <row r="58" spans="1:3" ht="19.5" customHeight="1" x14ac:dyDescent="0.25">
      <c r="A58" s="1"/>
      <c r="B58" s="14" t="s">
        <v>65</v>
      </c>
      <c r="C58" s="16">
        <f>1185733.9+20.2+96379.4-6747+0.2</f>
        <v>1275386.6999999997</v>
      </c>
    </row>
    <row r="59" spans="1:3" ht="62.25" customHeight="1" x14ac:dyDescent="0.25">
      <c r="A59" s="1" t="s">
        <v>55</v>
      </c>
      <c r="B59" s="14" t="s">
        <v>66</v>
      </c>
      <c r="C59" s="16">
        <v>2212.8000000000002</v>
      </c>
    </row>
    <row r="60" spans="1:3" ht="135" customHeight="1" x14ac:dyDescent="0.25">
      <c r="A60" s="1" t="s">
        <v>55</v>
      </c>
      <c r="B60" s="14" t="s">
        <v>67</v>
      </c>
      <c r="C60" s="27">
        <f>14361.7+17535.4</f>
        <v>31897.100000000002</v>
      </c>
    </row>
    <row r="61" spans="1:3" ht="111" customHeight="1" x14ac:dyDescent="0.25">
      <c r="A61" s="1" t="s">
        <v>55</v>
      </c>
      <c r="B61" s="14" t="s">
        <v>68</v>
      </c>
      <c r="C61" s="21">
        <f>933.4-10.3</f>
        <v>923.1</v>
      </c>
    </row>
    <row r="62" spans="1:3" ht="106.5" customHeight="1" x14ac:dyDescent="0.25">
      <c r="A62" s="1" t="s">
        <v>55</v>
      </c>
      <c r="B62" s="14" t="s">
        <v>69</v>
      </c>
      <c r="C62" s="21">
        <v>218.8</v>
      </c>
    </row>
    <row r="63" spans="1:3" ht="48" customHeight="1" x14ac:dyDescent="0.25">
      <c r="A63" s="1" t="s">
        <v>55</v>
      </c>
      <c r="B63" s="14" t="s">
        <v>70</v>
      </c>
      <c r="C63" s="21">
        <f>8219.4-10.3</f>
        <v>8209.1</v>
      </c>
    </row>
    <row r="64" spans="1:3" ht="109.5" customHeight="1" x14ac:dyDescent="0.25">
      <c r="A64" s="1" t="s">
        <v>55</v>
      </c>
      <c r="B64" s="14" t="s">
        <v>71</v>
      </c>
      <c r="C64" s="27">
        <v>2470.1</v>
      </c>
    </row>
    <row r="65" spans="1:4" ht="110.25" customHeight="1" x14ac:dyDescent="0.25">
      <c r="A65" s="1" t="s">
        <v>55</v>
      </c>
      <c r="B65" s="14" t="s">
        <v>72</v>
      </c>
      <c r="C65" s="27">
        <v>252</v>
      </c>
    </row>
    <row r="66" spans="1:4" ht="136.5" customHeight="1" x14ac:dyDescent="0.25">
      <c r="A66" s="1" t="s">
        <v>55</v>
      </c>
      <c r="B66" s="14" t="s">
        <v>73</v>
      </c>
      <c r="C66" s="16">
        <f>3590.4+907.3</f>
        <v>4497.7</v>
      </c>
    </row>
    <row r="67" spans="1:4" ht="93.75" customHeight="1" x14ac:dyDescent="0.25">
      <c r="A67" s="30" t="s">
        <v>55</v>
      </c>
      <c r="B67" s="14" t="s">
        <v>74</v>
      </c>
      <c r="C67" s="16">
        <v>2728.1</v>
      </c>
    </row>
    <row r="68" spans="1:4" ht="64.5" customHeight="1" x14ac:dyDescent="0.25">
      <c r="A68" s="30" t="s">
        <v>55</v>
      </c>
      <c r="B68" s="14" t="s">
        <v>75</v>
      </c>
      <c r="C68" s="16">
        <f>933.5-10.3</f>
        <v>923.2</v>
      </c>
    </row>
    <row r="69" spans="1:4" ht="244.5" customHeight="1" x14ac:dyDescent="0.25">
      <c r="A69" s="1" t="s">
        <v>55</v>
      </c>
      <c r="B69" s="31" t="s">
        <v>76</v>
      </c>
      <c r="C69" s="16">
        <f>41501.3-1115.7</f>
        <v>40385.600000000006</v>
      </c>
    </row>
    <row r="70" spans="1:4" ht="119.25" customHeight="1" x14ac:dyDescent="0.25">
      <c r="A70" s="1" t="s">
        <v>55</v>
      </c>
      <c r="B70" s="32" t="s">
        <v>77</v>
      </c>
      <c r="C70" s="16">
        <v>106.7</v>
      </c>
    </row>
    <row r="71" spans="1:4" ht="66" customHeight="1" x14ac:dyDescent="0.25">
      <c r="A71" s="1" t="s">
        <v>78</v>
      </c>
      <c r="B71" s="14" t="s">
        <v>79</v>
      </c>
      <c r="C71" s="27">
        <f>13935.4-1387</f>
        <v>12548.4</v>
      </c>
    </row>
    <row r="72" spans="1:4" ht="62.25" customHeight="1" x14ac:dyDescent="0.25">
      <c r="A72" s="30" t="s">
        <v>80</v>
      </c>
      <c r="B72" s="33" t="s">
        <v>81</v>
      </c>
      <c r="C72" s="34">
        <f>13239.7+55731.3+41382.5</f>
        <v>110353.5</v>
      </c>
    </row>
    <row r="73" spans="1:4" ht="66" customHeight="1" x14ac:dyDescent="0.25">
      <c r="A73" s="30" t="s">
        <v>82</v>
      </c>
      <c r="B73" s="35" t="s">
        <v>83</v>
      </c>
      <c r="C73" s="34">
        <v>6747</v>
      </c>
    </row>
    <row r="74" spans="1:4" ht="33.6" customHeight="1" x14ac:dyDescent="0.25">
      <c r="A74" s="36" t="s">
        <v>84</v>
      </c>
      <c r="B74" s="37" t="s">
        <v>85</v>
      </c>
      <c r="C74" s="16">
        <f>138789.9-4361.4+1602.5-106.5-10.3-126.5-10.3-19.8-57.6</f>
        <v>135700.00000000003</v>
      </c>
    </row>
    <row r="75" spans="1:4" ht="23.1" customHeight="1" x14ac:dyDescent="0.25">
      <c r="A75" s="38" t="s">
        <v>86</v>
      </c>
      <c r="B75" s="39" t="s">
        <v>87</v>
      </c>
      <c r="C75" s="40">
        <f>C76+C77+C78</f>
        <v>13887.4</v>
      </c>
    </row>
    <row r="76" spans="1:4" ht="131.25" customHeight="1" x14ac:dyDescent="0.25">
      <c r="A76" s="41" t="s">
        <v>88</v>
      </c>
      <c r="B76" s="42" t="s">
        <v>89</v>
      </c>
      <c r="C76" s="16">
        <v>2187.4</v>
      </c>
    </row>
    <row r="77" spans="1:4" ht="51.75" customHeight="1" x14ac:dyDescent="0.25">
      <c r="A77" s="30" t="s">
        <v>90</v>
      </c>
      <c r="B77" s="33" t="s">
        <v>91</v>
      </c>
      <c r="C77" s="16"/>
    </row>
    <row r="78" spans="1:4" ht="48.75" customHeight="1" x14ac:dyDescent="0.25">
      <c r="A78" s="30" t="s">
        <v>90</v>
      </c>
      <c r="B78" s="33" t="s">
        <v>92</v>
      </c>
      <c r="C78" s="16">
        <f>10700+1000</f>
        <v>11700</v>
      </c>
    </row>
    <row r="79" spans="1:4" ht="24.6" customHeight="1" x14ac:dyDescent="0.25">
      <c r="A79" s="30"/>
      <c r="B79" s="33"/>
      <c r="C79" s="43" t="s">
        <v>93</v>
      </c>
    </row>
    <row r="80" spans="1:4" ht="40.35" customHeight="1" x14ac:dyDescent="0.3">
      <c r="A80" s="55"/>
      <c r="B80" s="55"/>
      <c r="C80" s="44"/>
      <c r="D80" s="44"/>
    </row>
    <row r="81" spans="1:257" ht="41.85" customHeight="1" x14ac:dyDescent="0.25">
      <c r="A81" s="45"/>
      <c r="B81" s="46"/>
      <c r="C81" s="47"/>
    </row>
    <row r="82" spans="1:257" ht="41.85" customHeight="1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  <c r="EL82" s="51"/>
      <c r="EM82" s="51"/>
      <c r="EN82" s="51"/>
      <c r="EO82" s="51"/>
      <c r="EP82" s="51"/>
      <c r="EQ82" s="51"/>
      <c r="ER82" s="51"/>
      <c r="ES82" s="51"/>
      <c r="ET82" s="51"/>
      <c r="EU82" s="51"/>
      <c r="EV82" s="51"/>
      <c r="EW82" s="51"/>
      <c r="EX82" s="51"/>
      <c r="EY82" s="51"/>
      <c r="EZ82" s="51"/>
      <c r="FA82" s="51"/>
      <c r="FB82" s="51"/>
      <c r="FC82" s="51"/>
      <c r="FD82" s="51"/>
      <c r="FE82" s="51"/>
      <c r="FF82" s="51"/>
      <c r="FG82" s="51"/>
      <c r="FH82" s="51"/>
      <c r="FI82" s="51"/>
      <c r="FJ82" s="51"/>
      <c r="FK82" s="51"/>
      <c r="FL82" s="51"/>
      <c r="FM82" s="51"/>
      <c r="FN82" s="51"/>
      <c r="FO82" s="51"/>
      <c r="FP82" s="51"/>
      <c r="FQ82" s="51"/>
      <c r="FR82" s="51"/>
      <c r="FS82" s="51"/>
      <c r="FT82" s="51"/>
      <c r="FU82" s="51"/>
      <c r="FV82" s="51"/>
      <c r="FW82" s="51"/>
      <c r="FX82" s="51"/>
      <c r="FY82" s="51"/>
      <c r="FZ82" s="51"/>
      <c r="GA82" s="51"/>
      <c r="GB82" s="51"/>
      <c r="GC82" s="51"/>
      <c r="GD82" s="51"/>
      <c r="GE82" s="51"/>
      <c r="GF82" s="51"/>
      <c r="GG82" s="51"/>
      <c r="GH82" s="51"/>
      <c r="GI82" s="51"/>
      <c r="GJ82" s="51"/>
      <c r="GK82" s="51"/>
      <c r="GL82" s="51"/>
      <c r="GM82" s="51"/>
      <c r="GN82" s="51"/>
      <c r="GO82" s="51"/>
      <c r="GP82" s="51"/>
      <c r="GQ82" s="51"/>
      <c r="GR82" s="51"/>
      <c r="GS82" s="51"/>
      <c r="GT82" s="51"/>
      <c r="GU82" s="51"/>
      <c r="GV82" s="51"/>
      <c r="GW82" s="51"/>
      <c r="GX82" s="51"/>
      <c r="GY82" s="51"/>
      <c r="GZ82" s="51"/>
      <c r="HA82" s="51"/>
      <c r="HB82" s="51"/>
      <c r="HC82" s="51"/>
      <c r="HD82" s="51"/>
      <c r="HE82" s="51"/>
      <c r="HF82" s="51"/>
      <c r="HG82" s="51"/>
      <c r="HH82" s="51"/>
      <c r="HI82" s="51"/>
      <c r="HJ82" s="51"/>
      <c r="HK82" s="51"/>
      <c r="HL82" s="51"/>
      <c r="HM82" s="51"/>
      <c r="HN82" s="51"/>
      <c r="HO82" s="51"/>
      <c r="HP82" s="51"/>
      <c r="HQ82" s="51"/>
      <c r="HR82" s="51"/>
      <c r="HS82" s="51"/>
      <c r="HT82" s="51"/>
      <c r="HU82" s="51"/>
      <c r="HV82" s="51"/>
      <c r="HW82" s="51"/>
      <c r="HX82" s="51"/>
      <c r="HY82" s="51"/>
      <c r="HZ82" s="51"/>
      <c r="IA82" s="51"/>
      <c r="IB82" s="51"/>
      <c r="IC82" s="51"/>
      <c r="ID82" s="51"/>
      <c r="IE82" s="51"/>
      <c r="IF82" s="51"/>
      <c r="IG82" s="51"/>
      <c r="IH82" s="51"/>
      <c r="II82" s="51"/>
      <c r="IJ82" s="51"/>
      <c r="IK82" s="51"/>
      <c r="IL82" s="51"/>
      <c r="IM82" s="51"/>
      <c r="IN82" s="51"/>
      <c r="IO82" s="51"/>
      <c r="IP82" s="51"/>
      <c r="IQ82" s="51"/>
      <c r="IR82" s="51"/>
      <c r="IS82" s="51"/>
      <c r="IT82" s="51"/>
      <c r="IU82" s="51"/>
      <c r="IV82" s="51"/>
      <c r="IW82" s="4"/>
    </row>
    <row r="83" spans="1:257" ht="26.1" customHeight="1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  <c r="II83" s="51"/>
      <c r="IJ83" s="51"/>
      <c r="IK83" s="51"/>
      <c r="IL83" s="51"/>
      <c r="IM83" s="51"/>
      <c r="IN83" s="51"/>
      <c r="IO83" s="51"/>
      <c r="IP83" s="51"/>
      <c r="IQ83" s="51"/>
      <c r="IR83" s="51"/>
      <c r="IS83" s="51"/>
      <c r="IT83" s="51"/>
      <c r="IU83" s="51"/>
      <c r="IV83" s="51"/>
      <c r="IW83" s="4"/>
    </row>
    <row r="84" spans="1:257" ht="67.900000000000006" customHeight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  <c r="FL84" s="49"/>
      <c r="FM84" s="49"/>
      <c r="FN84" s="49"/>
      <c r="FO84" s="49"/>
      <c r="FP84" s="49"/>
      <c r="FQ84" s="49"/>
      <c r="FR84" s="49"/>
      <c r="FS84" s="49"/>
      <c r="FT84" s="49"/>
      <c r="FU84" s="49"/>
      <c r="FV84" s="49"/>
      <c r="FW84" s="49"/>
      <c r="FX84" s="49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  <c r="HK84" s="49"/>
      <c r="HL84" s="49"/>
      <c r="HM84" s="49"/>
      <c r="HN84" s="49"/>
      <c r="HO84" s="49"/>
      <c r="HP84" s="49"/>
      <c r="HQ84" s="49"/>
      <c r="HR84" s="49"/>
      <c r="HS84" s="49"/>
      <c r="HT84" s="49"/>
      <c r="HU84" s="49"/>
      <c r="HV84" s="49"/>
      <c r="HW84" s="49"/>
      <c r="HX84" s="49"/>
      <c r="HY84" s="49"/>
      <c r="HZ84" s="49"/>
      <c r="IA84" s="49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  <c r="IN84" s="49"/>
      <c r="IO84" s="49"/>
      <c r="IP84" s="49"/>
      <c r="IQ84" s="49"/>
      <c r="IR84" s="49"/>
      <c r="IS84" s="49"/>
      <c r="IT84" s="49"/>
      <c r="IU84" s="49"/>
      <c r="IV84" s="49"/>
      <c r="IW84" s="3"/>
    </row>
    <row r="85" spans="1:257" ht="15.75" customHeight="1" x14ac:dyDescent="0.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2"/>
    </row>
    <row r="86" spans="1:257" ht="15.75" customHeight="1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49"/>
      <c r="CN86" s="49"/>
      <c r="CO86" s="49"/>
      <c r="CP86" s="49"/>
      <c r="CQ86" s="49"/>
      <c r="CR86" s="49"/>
      <c r="CS86" s="49"/>
      <c r="CT86" s="49"/>
      <c r="CU86" s="49"/>
      <c r="CV86" s="49"/>
      <c r="CW86" s="49"/>
      <c r="CX86" s="49"/>
      <c r="CY86" s="49"/>
      <c r="CZ86" s="49"/>
      <c r="DA86" s="49"/>
      <c r="DB86" s="49"/>
      <c r="DC86" s="49"/>
      <c r="DD86" s="49"/>
      <c r="DE86" s="49"/>
      <c r="DF86" s="49"/>
      <c r="DG86" s="49"/>
      <c r="DH86" s="49"/>
      <c r="DI86" s="49"/>
      <c r="DJ86" s="49"/>
      <c r="DK86" s="49"/>
      <c r="DL86" s="49"/>
      <c r="DM86" s="49"/>
      <c r="DN86" s="49"/>
      <c r="DO86" s="49"/>
      <c r="DP86" s="49"/>
      <c r="DQ86" s="49"/>
      <c r="DR86" s="49"/>
      <c r="DS86" s="49"/>
      <c r="DT86" s="49"/>
      <c r="DU86" s="49"/>
      <c r="DV86" s="49"/>
      <c r="DW86" s="49"/>
      <c r="DX86" s="49"/>
      <c r="DY86" s="49"/>
      <c r="DZ86" s="49"/>
      <c r="EA86" s="49"/>
      <c r="EB86" s="49"/>
      <c r="EC86" s="49"/>
      <c r="ED86" s="49"/>
      <c r="EE86" s="49"/>
      <c r="EF86" s="49"/>
      <c r="EG86" s="49"/>
      <c r="EH86" s="49"/>
      <c r="EI86" s="49"/>
      <c r="EJ86" s="49"/>
      <c r="EK86" s="49"/>
      <c r="EL86" s="49"/>
      <c r="EM86" s="49"/>
      <c r="EN86" s="49"/>
      <c r="EO86" s="49"/>
      <c r="EP86" s="49"/>
      <c r="EQ86" s="49"/>
      <c r="ER86" s="49"/>
      <c r="ES86" s="49"/>
      <c r="ET86" s="49"/>
      <c r="EU86" s="49"/>
      <c r="EV86" s="49"/>
      <c r="EW86" s="49"/>
      <c r="EX86" s="49"/>
      <c r="EY86" s="49"/>
      <c r="EZ86" s="49"/>
      <c r="FA86" s="49"/>
      <c r="FB86" s="49"/>
      <c r="FC86" s="49"/>
      <c r="FD86" s="49"/>
      <c r="FE86" s="49"/>
      <c r="FF86" s="49"/>
      <c r="FG86" s="49"/>
      <c r="FH86" s="49"/>
      <c r="FI86" s="49"/>
      <c r="FJ86" s="49"/>
      <c r="FK86" s="49"/>
      <c r="FL86" s="49"/>
      <c r="FM86" s="49"/>
      <c r="FN86" s="49"/>
      <c r="FO86" s="49"/>
      <c r="FP86" s="49"/>
      <c r="FQ86" s="49"/>
      <c r="FR86" s="49"/>
      <c r="FS86" s="49"/>
      <c r="FT86" s="49"/>
      <c r="FU86" s="49"/>
      <c r="FV86" s="49"/>
      <c r="FW86" s="49"/>
      <c r="FX86" s="49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  <c r="HK86" s="49"/>
      <c r="HL86" s="49"/>
      <c r="HM86" s="49"/>
      <c r="HN86" s="49"/>
      <c r="HO86" s="49"/>
      <c r="HP86" s="49"/>
      <c r="HQ86" s="49"/>
      <c r="HR86" s="49"/>
      <c r="HS86" s="49"/>
      <c r="HT86" s="49"/>
      <c r="HU86" s="49"/>
      <c r="HV86" s="49"/>
      <c r="HW86" s="49"/>
      <c r="HX86" s="49"/>
      <c r="HY86" s="49"/>
      <c r="HZ86" s="49"/>
      <c r="IA86" s="49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  <c r="IN86" s="49"/>
      <c r="IO86" s="49"/>
      <c r="IP86" s="49"/>
      <c r="IQ86" s="49"/>
      <c r="IR86" s="49"/>
      <c r="IS86" s="49"/>
      <c r="IT86" s="49"/>
      <c r="IU86" s="49"/>
      <c r="IV86" s="49"/>
      <c r="IW86" s="3"/>
    </row>
    <row r="87" spans="1:257" ht="15.75" customHeight="1" x14ac:dyDescent="0.25">
      <c r="A87" s="48"/>
      <c r="B87" s="48"/>
    </row>
    <row r="65536" ht="12.75" customHeight="1" x14ac:dyDescent="0.25"/>
  </sheetData>
  <mergeCells count="655"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A13:C13"/>
    <mergeCell ref="A51:A54"/>
    <mergeCell ref="A56:A57"/>
    <mergeCell ref="A80:B80"/>
    <mergeCell ref="A82:B82"/>
    <mergeCell ref="C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O82:AP82"/>
    <mergeCell ref="AQ82:AR82"/>
    <mergeCell ref="AS82:AT82"/>
    <mergeCell ref="AU82:AV82"/>
    <mergeCell ref="AW82:AX82"/>
    <mergeCell ref="AY82:AZ82"/>
    <mergeCell ref="BA82:BB82"/>
    <mergeCell ref="BC82:BD82"/>
    <mergeCell ref="BE82:BF82"/>
    <mergeCell ref="BG82:BH82"/>
    <mergeCell ref="BI82:BJ82"/>
    <mergeCell ref="BK82:BL82"/>
    <mergeCell ref="BM82:BN82"/>
    <mergeCell ref="BO82:BP82"/>
    <mergeCell ref="BQ82:BR82"/>
    <mergeCell ref="BS82:BT82"/>
    <mergeCell ref="BU82:BV82"/>
    <mergeCell ref="BW82:BX82"/>
    <mergeCell ref="BY82:BZ82"/>
    <mergeCell ref="CA82:CB82"/>
    <mergeCell ref="CC82:CD82"/>
    <mergeCell ref="CE82:CF82"/>
    <mergeCell ref="CG82:CH82"/>
    <mergeCell ref="CI82:CJ82"/>
    <mergeCell ref="CK82:CL82"/>
    <mergeCell ref="CM82:CN82"/>
    <mergeCell ref="CO82:CP82"/>
    <mergeCell ref="CQ82:CR82"/>
    <mergeCell ref="CS82:CT82"/>
    <mergeCell ref="CU82:CV82"/>
    <mergeCell ref="CW82:CX82"/>
    <mergeCell ref="CY82:CZ82"/>
    <mergeCell ref="DA82:DB82"/>
    <mergeCell ref="DC82:DD82"/>
    <mergeCell ref="DE82:DF82"/>
    <mergeCell ref="DG82:DH82"/>
    <mergeCell ref="DI82:DJ82"/>
    <mergeCell ref="DK82:DL82"/>
    <mergeCell ref="DM82:DN82"/>
    <mergeCell ref="DO82:DP82"/>
    <mergeCell ref="DQ82:DR82"/>
    <mergeCell ref="DS82:DT82"/>
    <mergeCell ref="DU82:DV82"/>
    <mergeCell ref="DW82:DX82"/>
    <mergeCell ref="DY82:DZ82"/>
    <mergeCell ref="EA82:EB82"/>
    <mergeCell ref="EC82:ED82"/>
    <mergeCell ref="EE82:EF82"/>
    <mergeCell ref="EG82:EH82"/>
    <mergeCell ref="EI82:EJ82"/>
    <mergeCell ref="EK82:EL82"/>
    <mergeCell ref="EM82:EN82"/>
    <mergeCell ref="EO82:EP82"/>
    <mergeCell ref="EQ82:ER82"/>
    <mergeCell ref="ES82:ET82"/>
    <mergeCell ref="EU82:EV82"/>
    <mergeCell ref="EW82:EX82"/>
    <mergeCell ref="EY82:EZ82"/>
    <mergeCell ref="FA82:FB82"/>
    <mergeCell ref="FC82:FD82"/>
    <mergeCell ref="FE82:FF82"/>
    <mergeCell ref="FG82:FH82"/>
    <mergeCell ref="FI82:FJ82"/>
    <mergeCell ref="FK82:FL82"/>
    <mergeCell ref="FM82:FN82"/>
    <mergeCell ref="FO82:FP82"/>
    <mergeCell ref="FQ82:FR82"/>
    <mergeCell ref="FS82:FT82"/>
    <mergeCell ref="FU82:FV82"/>
    <mergeCell ref="FW82:FX82"/>
    <mergeCell ref="FY82:FZ82"/>
    <mergeCell ref="GA82:GB82"/>
    <mergeCell ref="GC82:GD82"/>
    <mergeCell ref="GE82:GF82"/>
    <mergeCell ref="GG82:GH82"/>
    <mergeCell ref="GI82:GJ82"/>
    <mergeCell ref="GK82:GL82"/>
    <mergeCell ref="GM82:GN82"/>
    <mergeCell ref="GO82:GP82"/>
    <mergeCell ref="GQ82:GR82"/>
    <mergeCell ref="GS82:GT82"/>
    <mergeCell ref="GU82:GV82"/>
    <mergeCell ref="GW82:GX82"/>
    <mergeCell ref="GY82:GZ82"/>
    <mergeCell ref="HA82:HB82"/>
    <mergeCell ref="HC82:HD82"/>
    <mergeCell ref="HE82:HF82"/>
    <mergeCell ref="HG82:HH82"/>
    <mergeCell ref="HI82:HJ82"/>
    <mergeCell ref="HK82:HL82"/>
    <mergeCell ref="HM82:HN82"/>
    <mergeCell ref="HO82:HP82"/>
    <mergeCell ref="HQ82:HR82"/>
    <mergeCell ref="HS82:HT82"/>
    <mergeCell ref="HU82:HV82"/>
    <mergeCell ref="HW82:HX82"/>
    <mergeCell ref="HY82:HZ82"/>
    <mergeCell ref="IA82:IB82"/>
    <mergeCell ref="IC82:ID82"/>
    <mergeCell ref="IE82:IF82"/>
    <mergeCell ref="IG82:IH82"/>
    <mergeCell ref="II82:IJ82"/>
    <mergeCell ref="IK82:IL82"/>
    <mergeCell ref="IM82:IN82"/>
    <mergeCell ref="IO82:IP82"/>
    <mergeCell ref="IQ82:IR82"/>
    <mergeCell ref="IS82:IT82"/>
    <mergeCell ref="IU82:IV82"/>
    <mergeCell ref="A83:B83"/>
    <mergeCell ref="C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O83:AP83"/>
    <mergeCell ref="AQ83:AR83"/>
    <mergeCell ref="AS83:AT83"/>
    <mergeCell ref="AU83:AV83"/>
    <mergeCell ref="AW83:AX83"/>
    <mergeCell ref="AY83:AZ83"/>
    <mergeCell ref="BA83:BB83"/>
    <mergeCell ref="BC83:BD83"/>
    <mergeCell ref="BE83:BF83"/>
    <mergeCell ref="BG83:BH83"/>
    <mergeCell ref="BI83:BJ83"/>
    <mergeCell ref="BK83:BL83"/>
    <mergeCell ref="BM83:BN83"/>
    <mergeCell ref="BO83:BP83"/>
    <mergeCell ref="BQ83:BR83"/>
    <mergeCell ref="BS83:BT83"/>
    <mergeCell ref="BU83:BV83"/>
    <mergeCell ref="BW83:BX83"/>
    <mergeCell ref="BY83:BZ83"/>
    <mergeCell ref="CA83:CB83"/>
    <mergeCell ref="CC83:CD83"/>
    <mergeCell ref="CE83:CF83"/>
    <mergeCell ref="CG83:CH83"/>
    <mergeCell ref="CI83:CJ83"/>
    <mergeCell ref="CK83:CL83"/>
    <mergeCell ref="CM83:CN83"/>
    <mergeCell ref="CO83:CP83"/>
    <mergeCell ref="CQ83:CR83"/>
    <mergeCell ref="CS83:CT83"/>
    <mergeCell ref="CU83:CV83"/>
    <mergeCell ref="CW83:CX83"/>
    <mergeCell ref="CY83:CZ83"/>
    <mergeCell ref="DA83:DB83"/>
    <mergeCell ref="DC83:DD83"/>
    <mergeCell ref="DE83:DF83"/>
    <mergeCell ref="DG83:DH83"/>
    <mergeCell ref="DI83:DJ83"/>
    <mergeCell ref="DK83:DL83"/>
    <mergeCell ref="DM83:DN83"/>
    <mergeCell ref="DO83:DP83"/>
    <mergeCell ref="DQ83:DR83"/>
    <mergeCell ref="DS83:DT83"/>
    <mergeCell ref="DU83:DV83"/>
    <mergeCell ref="DW83:DX83"/>
    <mergeCell ref="DY83:DZ83"/>
    <mergeCell ref="EA83:EB83"/>
    <mergeCell ref="EC83:ED83"/>
    <mergeCell ref="EE83:EF83"/>
    <mergeCell ref="EG83:EH83"/>
    <mergeCell ref="EI83:EJ83"/>
    <mergeCell ref="EK83:EL83"/>
    <mergeCell ref="EM83:EN83"/>
    <mergeCell ref="EO83:EP83"/>
    <mergeCell ref="EQ83:ER83"/>
    <mergeCell ref="ES83:ET83"/>
    <mergeCell ref="EU83:EV83"/>
    <mergeCell ref="EW83:EX83"/>
    <mergeCell ref="EY83:EZ83"/>
    <mergeCell ref="FA83:FB83"/>
    <mergeCell ref="FC83:FD83"/>
    <mergeCell ref="FE83:FF83"/>
    <mergeCell ref="FG83:FH83"/>
    <mergeCell ref="FI83:FJ83"/>
    <mergeCell ref="FK83:FL83"/>
    <mergeCell ref="FM83:FN83"/>
    <mergeCell ref="FO83:FP83"/>
    <mergeCell ref="FQ83:FR83"/>
    <mergeCell ref="FS83:FT83"/>
    <mergeCell ref="FU83:FV83"/>
    <mergeCell ref="FW83:FX83"/>
    <mergeCell ref="FY83:FZ83"/>
    <mergeCell ref="GA83:GB83"/>
    <mergeCell ref="GC83:GD83"/>
    <mergeCell ref="GE83:GF83"/>
    <mergeCell ref="GG83:GH83"/>
    <mergeCell ref="GI83:GJ83"/>
    <mergeCell ref="GK83:GL83"/>
    <mergeCell ref="GM83:GN83"/>
    <mergeCell ref="GO83:GP83"/>
    <mergeCell ref="GQ83:GR83"/>
    <mergeCell ref="GS83:GT83"/>
    <mergeCell ref="GU83:GV83"/>
    <mergeCell ref="GW83:GX83"/>
    <mergeCell ref="GY83:GZ83"/>
    <mergeCell ref="HA83:HB83"/>
    <mergeCell ref="HC83:HD83"/>
    <mergeCell ref="HE83:HF83"/>
    <mergeCell ref="HG83:HH83"/>
    <mergeCell ref="HI83:HJ83"/>
    <mergeCell ref="HK83:HL83"/>
    <mergeCell ref="HM83:HN83"/>
    <mergeCell ref="HO83:HP83"/>
    <mergeCell ref="HQ83:HR83"/>
    <mergeCell ref="HS83:HT83"/>
    <mergeCell ref="HU83:HV83"/>
    <mergeCell ref="HW83:HX83"/>
    <mergeCell ref="HY83:HZ83"/>
    <mergeCell ref="IA83:IB83"/>
    <mergeCell ref="IC83:ID83"/>
    <mergeCell ref="IE83:IF83"/>
    <mergeCell ref="IG83:IH83"/>
    <mergeCell ref="II83:IJ83"/>
    <mergeCell ref="IK83:IL83"/>
    <mergeCell ref="IM83:IN83"/>
    <mergeCell ref="IO83:IP83"/>
    <mergeCell ref="IQ83:IR83"/>
    <mergeCell ref="IS83:IT83"/>
    <mergeCell ref="IU83:IV83"/>
    <mergeCell ref="A84:B84"/>
    <mergeCell ref="C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O84:AP84"/>
    <mergeCell ref="AQ84:AR84"/>
    <mergeCell ref="AS84:AT84"/>
    <mergeCell ref="AU84:AV84"/>
    <mergeCell ref="AW84:AX84"/>
    <mergeCell ref="AY84:AZ84"/>
    <mergeCell ref="BA84:BB84"/>
    <mergeCell ref="BC84:BD84"/>
    <mergeCell ref="BE84:BF84"/>
    <mergeCell ref="BG84:BH84"/>
    <mergeCell ref="BI84:BJ84"/>
    <mergeCell ref="BK84:BL84"/>
    <mergeCell ref="BM84:BN84"/>
    <mergeCell ref="BO84:BP84"/>
    <mergeCell ref="BQ84:BR84"/>
    <mergeCell ref="BS84:BT84"/>
    <mergeCell ref="BU84:BV84"/>
    <mergeCell ref="BW84:BX84"/>
    <mergeCell ref="BY84:BZ84"/>
    <mergeCell ref="CA84:CB84"/>
    <mergeCell ref="CC84:CD84"/>
    <mergeCell ref="CE84:CF84"/>
    <mergeCell ref="CG84:CH84"/>
    <mergeCell ref="CI84:CJ84"/>
    <mergeCell ref="CK84:CL84"/>
    <mergeCell ref="CM84:CN84"/>
    <mergeCell ref="CO84:CP84"/>
    <mergeCell ref="CQ84:CR84"/>
    <mergeCell ref="CS84:CT84"/>
    <mergeCell ref="CU84:CV84"/>
    <mergeCell ref="CW84:CX84"/>
    <mergeCell ref="CY84:CZ84"/>
    <mergeCell ref="DA84:DB84"/>
    <mergeCell ref="DC84:DD84"/>
    <mergeCell ref="DE84:DF84"/>
    <mergeCell ref="DG84:DH84"/>
    <mergeCell ref="DI84:DJ84"/>
    <mergeCell ref="DK84:DL84"/>
    <mergeCell ref="DM84:DN84"/>
    <mergeCell ref="DO84:DP84"/>
    <mergeCell ref="DQ84:DR84"/>
    <mergeCell ref="DS84:DT84"/>
    <mergeCell ref="DU84:DV84"/>
    <mergeCell ref="DW84:DX84"/>
    <mergeCell ref="DY84:DZ84"/>
    <mergeCell ref="EA84:EB84"/>
    <mergeCell ref="EC84:ED84"/>
    <mergeCell ref="EE84:EF84"/>
    <mergeCell ref="EG84:EH84"/>
    <mergeCell ref="EI84:EJ84"/>
    <mergeCell ref="EK84:EL84"/>
    <mergeCell ref="EM84:EN84"/>
    <mergeCell ref="EO84:EP84"/>
    <mergeCell ref="EQ84:ER84"/>
    <mergeCell ref="ES84:ET84"/>
    <mergeCell ref="EU84:EV84"/>
    <mergeCell ref="EW84:EX84"/>
    <mergeCell ref="EY84:EZ84"/>
    <mergeCell ref="FA84:FB84"/>
    <mergeCell ref="FC84:FD84"/>
    <mergeCell ref="FE84:FF84"/>
    <mergeCell ref="FG84:FH84"/>
    <mergeCell ref="FI84:FJ84"/>
    <mergeCell ref="FK84:FL84"/>
    <mergeCell ref="FM84:FN84"/>
    <mergeCell ref="FO84:FP84"/>
    <mergeCell ref="FQ84:FR84"/>
    <mergeCell ref="FS84:FT84"/>
    <mergeCell ref="FU84:FV84"/>
    <mergeCell ref="FW84:FX84"/>
    <mergeCell ref="FY84:FZ84"/>
    <mergeCell ref="GA84:GB84"/>
    <mergeCell ref="GC84:GD84"/>
    <mergeCell ref="GE84:GF84"/>
    <mergeCell ref="GG84:GH84"/>
    <mergeCell ref="GI84:GJ84"/>
    <mergeCell ref="GK84:GL84"/>
    <mergeCell ref="GM84:GN84"/>
    <mergeCell ref="GO84:GP84"/>
    <mergeCell ref="GQ84:GR84"/>
    <mergeCell ref="GS84:GT84"/>
    <mergeCell ref="GU84:GV84"/>
    <mergeCell ref="GW84:GX84"/>
    <mergeCell ref="GY84:GZ84"/>
    <mergeCell ref="HA84:HB84"/>
    <mergeCell ref="HC84:HD84"/>
    <mergeCell ref="HE84:HF84"/>
    <mergeCell ref="HG84:HH84"/>
    <mergeCell ref="HI84:HJ84"/>
    <mergeCell ref="HK84:HL84"/>
    <mergeCell ref="HM84:HN84"/>
    <mergeCell ref="HO84:HP84"/>
    <mergeCell ref="HQ84:HR84"/>
    <mergeCell ref="HS84:HT84"/>
    <mergeCell ref="HU84:HV84"/>
    <mergeCell ref="HW84:HX84"/>
    <mergeCell ref="HY84:HZ84"/>
    <mergeCell ref="IA84:IB84"/>
    <mergeCell ref="IC84:ID84"/>
    <mergeCell ref="IE84:IF84"/>
    <mergeCell ref="IG84:IH84"/>
    <mergeCell ref="II84:IJ84"/>
    <mergeCell ref="IK84:IL84"/>
    <mergeCell ref="IM84:IN84"/>
    <mergeCell ref="IO84:IP84"/>
    <mergeCell ref="IQ84:IR84"/>
    <mergeCell ref="IS84:IT84"/>
    <mergeCell ref="IU84:IV84"/>
    <mergeCell ref="A85:B85"/>
    <mergeCell ref="C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O85:AP85"/>
    <mergeCell ref="AQ85:AR85"/>
    <mergeCell ref="AS85:AT85"/>
    <mergeCell ref="AU85:AV85"/>
    <mergeCell ref="AW85:AX85"/>
    <mergeCell ref="AY85:AZ85"/>
    <mergeCell ref="BA85:BB85"/>
    <mergeCell ref="BC85:BD85"/>
    <mergeCell ref="BE85:BF85"/>
    <mergeCell ref="BG85:BH85"/>
    <mergeCell ref="BI85:BJ85"/>
    <mergeCell ref="BK85:BL85"/>
    <mergeCell ref="BM85:BN85"/>
    <mergeCell ref="BO85:BP85"/>
    <mergeCell ref="BQ85:BR85"/>
    <mergeCell ref="BS85:BT85"/>
    <mergeCell ref="BU85:BV85"/>
    <mergeCell ref="BW85:BX85"/>
    <mergeCell ref="BY85:BZ85"/>
    <mergeCell ref="CA85:CB85"/>
    <mergeCell ref="CC85:CD85"/>
    <mergeCell ref="CE85:CF85"/>
    <mergeCell ref="CG85:CH85"/>
    <mergeCell ref="CI85:CJ85"/>
    <mergeCell ref="CK85:CL85"/>
    <mergeCell ref="CM85:CN85"/>
    <mergeCell ref="CO85:CP85"/>
    <mergeCell ref="CQ85:CR85"/>
    <mergeCell ref="CS85:CT85"/>
    <mergeCell ref="CU85:CV85"/>
    <mergeCell ref="CW85:CX85"/>
    <mergeCell ref="CY85:CZ85"/>
    <mergeCell ref="DA85:DB85"/>
    <mergeCell ref="DC85:DD85"/>
    <mergeCell ref="DE85:DF85"/>
    <mergeCell ref="DG85:DH85"/>
    <mergeCell ref="DI85:DJ85"/>
    <mergeCell ref="DK85:DL85"/>
    <mergeCell ref="DM85:DN85"/>
    <mergeCell ref="DO85:DP85"/>
    <mergeCell ref="DQ85:DR85"/>
    <mergeCell ref="DS85:DT85"/>
    <mergeCell ref="DU85:DV85"/>
    <mergeCell ref="DW85:DX85"/>
    <mergeCell ref="DY85:DZ85"/>
    <mergeCell ref="EA85:EB85"/>
    <mergeCell ref="EC85:ED85"/>
    <mergeCell ref="EE85:EF85"/>
    <mergeCell ref="EG85:EH85"/>
    <mergeCell ref="EI85:EJ85"/>
    <mergeCell ref="EK85:EL85"/>
    <mergeCell ref="EM85:EN85"/>
    <mergeCell ref="EO85:EP85"/>
    <mergeCell ref="EQ85:ER85"/>
    <mergeCell ref="ES85:ET85"/>
    <mergeCell ref="EU85:EV85"/>
    <mergeCell ref="EW85:EX85"/>
    <mergeCell ref="EY85:EZ85"/>
    <mergeCell ref="FA85:FB85"/>
    <mergeCell ref="FC85:FD85"/>
    <mergeCell ref="FE85:FF85"/>
    <mergeCell ref="FG85:FH85"/>
    <mergeCell ref="FI85:FJ85"/>
    <mergeCell ref="FK85:FL85"/>
    <mergeCell ref="FM85:FN85"/>
    <mergeCell ref="FO85:FP85"/>
    <mergeCell ref="FQ85:FR85"/>
    <mergeCell ref="FS85:FT85"/>
    <mergeCell ref="FU85:FV85"/>
    <mergeCell ref="FW85:FX85"/>
    <mergeCell ref="FY85:FZ85"/>
    <mergeCell ref="GA85:GB85"/>
    <mergeCell ref="GC85:GD85"/>
    <mergeCell ref="GE85:GF85"/>
    <mergeCell ref="GG85:GH85"/>
    <mergeCell ref="GI85:GJ85"/>
    <mergeCell ref="GK85:GL85"/>
    <mergeCell ref="GM85:GN85"/>
    <mergeCell ref="GO85:GP85"/>
    <mergeCell ref="GQ85:GR85"/>
    <mergeCell ref="GS85:GT85"/>
    <mergeCell ref="GU85:GV85"/>
    <mergeCell ref="GW85:GX85"/>
    <mergeCell ref="GY85:GZ85"/>
    <mergeCell ref="HA85:HB85"/>
    <mergeCell ref="HC85:HD85"/>
    <mergeCell ref="HE85:HF85"/>
    <mergeCell ref="HG85:HH85"/>
    <mergeCell ref="HI85:HJ85"/>
    <mergeCell ref="HK85:HL85"/>
    <mergeCell ref="HM85:HN85"/>
    <mergeCell ref="HO85:HP85"/>
    <mergeCell ref="HQ85:HR85"/>
    <mergeCell ref="HS85:HT85"/>
    <mergeCell ref="HU85:HV85"/>
    <mergeCell ref="HW85:HX85"/>
    <mergeCell ref="HY85:HZ85"/>
    <mergeCell ref="IA85:IB85"/>
    <mergeCell ref="IC85:ID85"/>
    <mergeCell ref="IE85:IF85"/>
    <mergeCell ref="IG85:IH85"/>
    <mergeCell ref="II85:IJ85"/>
    <mergeCell ref="IK85:IL85"/>
    <mergeCell ref="IM85:IN85"/>
    <mergeCell ref="IO85:IP85"/>
    <mergeCell ref="IQ85:IR85"/>
    <mergeCell ref="IS85:IT85"/>
    <mergeCell ref="IU85:IV85"/>
    <mergeCell ref="A86:B86"/>
    <mergeCell ref="C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O86:AP86"/>
    <mergeCell ref="AQ86:AR86"/>
    <mergeCell ref="AS86:AT86"/>
    <mergeCell ref="AU86:AV86"/>
    <mergeCell ref="AW86:AX86"/>
    <mergeCell ref="AY86:AZ86"/>
    <mergeCell ref="BA86:BB86"/>
    <mergeCell ref="BC86:BD86"/>
    <mergeCell ref="BE86:BF86"/>
    <mergeCell ref="BG86:BH86"/>
    <mergeCell ref="BI86:BJ86"/>
    <mergeCell ref="BK86:BL86"/>
    <mergeCell ref="BM86:BN86"/>
    <mergeCell ref="BO86:BP86"/>
    <mergeCell ref="BQ86:BR86"/>
    <mergeCell ref="BS86:BT86"/>
    <mergeCell ref="BU86:BV86"/>
    <mergeCell ref="BW86:BX86"/>
    <mergeCell ref="BY86:BZ86"/>
    <mergeCell ref="CA86:CB86"/>
    <mergeCell ref="CC86:CD86"/>
    <mergeCell ref="CE86:CF86"/>
    <mergeCell ref="CG86:CH86"/>
    <mergeCell ref="CI86:CJ86"/>
    <mergeCell ref="CK86:CL86"/>
    <mergeCell ref="CM86:CN86"/>
    <mergeCell ref="CO86:CP86"/>
    <mergeCell ref="CQ86:CR86"/>
    <mergeCell ref="CS86:CT86"/>
    <mergeCell ref="CU86:CV86"/>
    <mergeCell ref="CW86:CX86"/>
    <mergeCell ref="CY86:CZ86"/>
    <mergeCell ref="DA86:DB86"/>
    <mergeCell ref="DC86:DD86"/>
    <mergeCell ref="DE86:DF86"/>
    <mergeCell ref="DG86:DH86"/>
    <mergeCell ref="DI86:DJ86"/>
    <mergeCell ref="DK86:DL86"/>
    <mergeCell ref="DM86:DN86"/>
    <mergeCell ref="DO86:DP86"/>
    <mergeCell ref="DQ86:DR86"/>
    <mergeCell ref="DS86:DT86"/>
    <mergeCell ref="DU86:DV86"/>
    <mergeCell ref="DW86:DX86"/>
    <mergeCell ref="DY86:DZ86"/>
    <mergeCell ref="EA86:EB86"/>
    <mergeCell ref="EC86:ED86"/>
    <mergeCell ref="EE86:EF86"/>
    <mergeCell ref="EG86:EH86"/>
    <mergeCell ref="EI86:EJ86"/>
    <mergeCell ref="EK86:EL86"/>
    <mergeCell ref="EM86:EN86"/>
    <mergeCell ref="EO86:EP86"/>
    <mergeCell ref="EQ86:ER86"/>
    <mergeCell ref="ES86:ET86"/>
    <mergeCell ref="EU86:EV86"/>
    <mergeCell ref="EW86:EX86"/>
    <mergeCell ref="EY86:EZ86"/>
    <mergeCell ref="FA86:FB86"/>
    <mergeCell ref="FC86:FD86"/>
    <mergeCell ref="FE86:FF86"/>
    <mergeCell ref="FG86:FH86"/>
    <mergeCell ref="FI86:FJ86"/>
    <mergeCell ref="GO86:GP86"/>
    <mergeCell ref="GQ86:GR86"/>
    <mergeCell ref="GS86:GT86"/>
    <mergeCell ref="FK86:FL86"/>
    <mergeCell ref="FM86:FN86"/>
    <mergeCell ref="FO86:FP86"/>
    <mergeCell ref="FQ86:FR86"/>
    <mergeCell ref="FS86:FT86"/>
    <mergeCell ref="FU86:FV86"/>
    <mergeCell ref="FW86:FX86"/>
    <mergeCell ref="FY86:FZ86"/>
    <mergeCell ref="GA86:GB86"/>
    <mergeCell ref="IU86:IV86"/>
    <mergeCell ref="HM86:HN86"/>
    <mergeCell ref="HO86:HP86"/>
    <mergeCell ref="HQ86:HR86"/>
    <mergeCell ref="HS86:HT86"/>
    <mergeCell ref="HU86:HV86"/>
    <mergeCell ref="HW86:HX86"/>
    <mergeCell ref="HY86:HZ86"/>
    <mergeCell ref="IA86:IB86"/>
    <mergeCell ref="IC86:ID86"/>
    <mergeCell ref="A87:B87"/>
    <mergeCell ref="IE86:IF86"/>
    <mergeCell ref="IG86:IH86"/>
    <mergeCell ref="II86:IJ86"/>
    <mergeCell ref="IK86:IL86"/>
    <mergeCell ref="IM86:IN86"/>
    <mergeCell ref="IO86:IP86"/>
    <mergeCell ref="IQ86:IR86"/>
    <mergeCell ref="IS86:IT86"/>
    <mergeCell ref="GU86:GV86"/>
    <mergeCell ref="GW86:GX86"/>
    <mergeCell ref="GY86:GZ86"/>
    <mergeCell ref="HA86:HB86"/>
    <mergeCell ref="HC86:HD86"/>
    <mergeCell ref="HE86:HF86"/>
    <mergeCell ref="HG86:HH86"/>
    <mergeCell ref="HI86:HJ86"/>
    <mergeCell ref="HK86:HL86"/>
    <mergeCell ref="GC86:GD86"/>
    <mergeCell ref="GE86:GF86"/>
    <mergeCell ref="GG86:GH86"/>
    <mergeCell ref="GI86:GJ86"/>
    <mergeCell ref="GK86:GL86"/>
    <mergeCell ref="GM86:GN86"/>
  </mergeCells>
  <pageMargins left="1.1811023622047245" right="0.39370078740157483" top="0.74803149606299213" bottom="0.55118110236220474" header="0.51181102362204722" footer="0.51181102362204722"/>
  <pageSetup paperSize="9" scale="80" fitToHeight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393</cp:revision>
  <cp:lastPrinted>2025-10-16T09:50:33Z</cp:lastPrinted>
  <dcterms:created xsi:type="dcterms:W3CDTF">2025-10-16T09:44:35Z</dcterms:created>
  <dcterms:modified xsi:type="dcterms:W3CDTF">2025-10-16T09:50:39Z</dcterms:modified>
  <dc:language>ru-RU</dc:language>
</cp:coreProperties>
</file>